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csch\Desktop\MOBC\ARPA Funding\"/>
    </mc:Choice>
  </mc:AlternateContent>
  <bookViews>
    <workbookView xWindow="0" yWindow="0" windowWidth="19200" windowHeight="7060"/>
  </bookViews>
  <sheets>
    <sheet name="Budget Proposal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5" l="1"/>
  <c r="C21" i="5"/>
  <c r="C42" i="5" s="1"/>
  <c r="B40" i="5" l="1"/>
  <c r="B21" i="5"/>
  <c r="B42" i="5" l="1"/>
</calcChain>
</file>

<file path=xl/sharedStrings.xml><?xml version="1.0" encoding="utf-8"?>
<sst xmlns="http://schemas.openxmlformats.org/spreadsheetml/2006/main" count="19" uniqueCount="19">
  <si>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</si>
  <si>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</si>
  <si>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</si>
  <si>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</si>
  <si>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</si>
  <si>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</si>
  <si>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</si>
  <si>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</si>
  <si>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</si>
  <si>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</si>
  <si>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Security Window Tinting (Tint Shop)</t>
  </si>
  <si>
    <t>Parking Lots Lights</t>
  </si>
  <si>
    <t>Two Streaming Cameras Facing Audience in New Sanctuary</t>
  </si>
  <si>
    <t>Parking Lot Striping and Safety Upgrades</t>
  </si>
  <si>
    <t>Interior and Exterior Security Cameras/Monitors/ Related Hardware</t>
  </si>
  <si>
    <t xml:space="preserve">Interior and Exterior Door Hardening </t>
  </si>
  <si>
    <t>Safe Room Exit Path Repair and Upgrades In Old Sanctuary Bring to Code</t>
  </si>
  <si>
    <t>Active Shooter Training</t>
  </si>
  <si>
    <t>Annual Cost for 2 Security Guards  (20 Hrs/Wk x $30.00/Hr x 52 Wks)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</si>
</sst>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2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12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3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22" zoomScale="130" zoomScaleNormal="130" workbookViewId="0">
      <selection activeCell="A29" sqref="A29"/>
    </sheetView>
  </sheetViews>
  <sheetFormatPr defaultColWidth="14.453125" defaultRowHeight="12.5"/>
  <cols>
    <col min="1" max="1" width="58.36328125" customWidth="1"/>
    <col min="2" max="2" width="17.54296875" customWidth="1"/>
    <col min="3" max="3" width="19.453125" customWidth="1"/>
    <col min="4" max="4" width="29.36328125" customWidth="1"/>
  </cols>
  <sheetData>
    <row r="1" spans="1:26" ht="38.25" customHeight="1">
      <c r="A1" s="36" t="s">
        <v>6</v>
      </c>
      <c r="B1" s="37"/>
      <c r="C1" s="38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9" t="s">
        <v>4</v>
      </c>
      <c r="B2" s="40"/>
      <c r="C2" s="41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3"/>
      <c r="B3" s="34"/>
      <c r="C3" s="35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>
      <c r="A4" s="15" t="s">
        <v>7</v>
      </c>
      <c r="B4" s="30" t="s">
        <v>8</v>
      </c>
      <c r="C4" s="31" t="s">
        <v>9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2" t="s">
        <v>18</v>
      </c>
      <c r="B5" s="27">
        <v>62400</v>
      </c>
      <c r="C5" s="24">
        <v>249600</v>
      </c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2"/>
      <c r="B6" s="23"/>
      <c r="C6" s="24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2"/>
      <c r="B7" s="23"/>
      <c r="C7" s="24"/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2"/>
      <c r="B8" s="23"/>
      <c r="C8" s="24"/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2"/>
      <c r="B9" s="25"/>
      <c r="C9" s="26"/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2"/>
      <c r="B10" s="25"/>
      <c r="C10" s="26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2"/>
      <c r="B11" s="25"/>
      <c r="C11" s="26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2"/>
      <c r="B12" s="25"/>
      <c r="C12" s="26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2"/>
      <c r="B13" s="25"/>
      <c r="C13" s="26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2"/>
      <c r="B14" s="25"/>
      <c r="C14" s="26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2"/>
      <c r="B15" s="25"/>
      <c r="C15" s="26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2"/>
      <c r="B16" s="25"/>
      <c r="C16" s="26"/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2"/>
      <c r="B17" s="25"/>
      <c r="C17" s="26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2"/>
      <c r="B18" s="25"/>
      <c r="C18" s="26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2"/>
      <c r="B19" s="25"/>
      <c r="C19" s="26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9" t="s">
        <v>5</v>
      </c>
      <c r="B20" s="25"/>
      <c r="C20" s="26"/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9" t="s">
        <v>0</v>
      </c>
      <c r="B21" s="8">
        <f>SUM(B5:B20)</f>
        <v>62400</v>
      </c>
      <c r="C21" s="16">
        <f>SUM(C5:C20)</f>
        <v>249600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9"/>
      <c r="B22" s="20"/>
      <c r="C22" s="2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9"/>
      <c r="C23" s="9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1</v>
      </c>
      <c r="B24" s="9"/>
      <c r="C24" s="17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10</v>
      </c>
      <c r="B25" s="27">
        <v>4398.38</v>
      </c>
      <c r="C25" s="27"/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2" t="s">
        <v>11</v>
      </c>
      <c r="B26" s="28">
        <v>19075</v>
      </c>
      <c r="C26" s="27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 t="s">
        <v>14</v>
      </c>
      <c r="B27" s="32">
        <v>20752</v>
      </c>
      <c r="C27" s="27"/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2" t="s">
        <v>12</v>
      </c>
      <c r="B28" s="32">
        <v>3500</v>
      </c>
      <c r="C28" s="27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 t="s">
        <v>15</v>
      </c>
      <c r="B29" s="32">
        <v>30000</v>
      </c>
      <c r="C29" s="27"/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 t="s">
        <v>17</v>
      </c>
      <c r="B30" s="32">
        <v>5000</v>
      </c>
      <c r="C30" s="27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 t="s">
        <v>13</v>
      </c>
      <c r="B31" s="28">
        <v>2500</v>
      </c>
      <c r="C31" s="27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 t="s">
        <v>16</v>
      </c>
      <c r="B32" s="28">
        <v>20000</v>
      </c>
      <c r="C32" s="27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/>
      <c r="B33" s="27"/>
      <c r="C33" s="27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2"/>
      <c r="B34" s="27"/>
      <c r="C34" s="27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2"/>
      <c r="B35" s="27"/>
      <c r="C35" s="27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2"/>
      <c r="B36" s="27"/>
      <c r="C36" s="27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2"/>
      <c r="B37" s="27"/>
      <c r="C37" s="27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2"/>
      <c r="B38" s="27"/>
      <c r="C38" s="27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2"/>
      <c r="B39" s="27"/>
      <c r="C39" s="27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>
      <c r="A40" s="29" t="s">
        <v>2</v>
      </c>
      <c r="B40" s="10">
        <f>SUM(B25:B39)</f>
        <v>105225.38</v>
      </c>
      <c r="C40" s="18">
        <f>SUM(C25:C39)</f>
        <v>0</v>
      </c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5">
      <c r="A41" s="3"/>
      <c r="B41" s="9"/>
      <c r="C41" s="17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>
      <c r="A42" s="29" t="s">
        <v>3</v>
      </c>
      <c r="B42" s="10">
        <f>SUM(B21+B40)</f>
        <v>167625.38</v>
      </c>
      <c r="C42" s="18">
        <f>C21+C40</f>
        <v>249600</v>
      </c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>
      <c r="A44" s="6"/>
      <c r="B44" s="7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7"/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>
      <c r="A47" s="2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>
      <c r="A48" s="5"/>
      <c r="B48" s="2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>
      <c r="A49" s="2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>
      <c r="A50" s="5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>
      <c r="A51" s="2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6"/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7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>
      <c r="A55" s="2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>
      <c r="A56" s="5"/>
      <c r="B56" s="2"/>
      <c r="C56" s="7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>
      <c r="A57" s="2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>
      <c r="A58" s="5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Michael Coleman</cp:lastModifiedBy>
  <cp:lastPrinted>2022-05-12T21:23:30Z</cp:lastPrinted>
  <dcterms:created xsi:type="dcterms:W3CDTF">2021-06-22T14:27:05Z</dcterms:created>
  <dcterms:modified xsi:type="dcterms:W3CDTF">2022-07-29T15:06:23Z</dcterms:modified>
</cp:coreProperties>
</file>